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J12"/>
  <c r="K12"/>
  <c r="L12"/>
  <c r="M12"/>
  <c r="N12"/>
  <c r="O12"/>
  <c r="P12"/>
  <c r="Q12"/>
  <c r="H12"/>
  <c r="G12"/>
  <c r="E12"/>
  <c r="R23"/>
  <c r="Q23"/>
  <c r="P23"/>
  <c r="O23"/>
  <c r="N23"/>
  <c r="M23"/>
  <c r="L23"/>
  <c r="K23"/>
  <c r="J23"/>
  <c r="J24" s="1"/>
  <c r="I23"/>
  <c r="H23"/>
  <c r="G23"/>
  <c r="E23"/>
  <c r="R13"/>
  <c r="Q13"/>
  <c r="P13"/>
  <c r="O13"/>
  <c r="N13"/>
  <c r="M13"/>
  <c r="L13"/>
  <c r="K13"/>
  <c r="J13"/>
  <c r="J15" s="1"/>
  <c r="I13"/>
  <c r="H13"/>
  <c r="G13"/>
  <c r="E13"/>
  <c r="R12"/>
  <c r="J14"/>
</calcChain>
</file>

<file path=xl/sharedStrings.xml><?xml version="1.0" encoding="utf-8"?>
<sst xmlns="http://schemas.openxmlformats.org/spreadsheetml/2006/main" count="59" uniqueCount="48">
  <si>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</si>
  <si>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</si>
  <si>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</si>
  <si>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</si>
  <si>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</si>
  <si>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</si>
  <si>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</si>
  <si>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</si>
  <si>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</si>
  <si>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</si>
  <si>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</si>
  <si>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</si>
  <si>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</si>
  <si>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</si>
  <si>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</si>
  <si>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</si>
  <si>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</si>
  <si>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</si>
  <si>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</si>
  <si>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</si>
  <si>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</si>
  <si>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</si>
  <si>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</si>
  <si>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закуска</t>
  </si>
  <si>
    <t>п/к*</t>
  </si>
  <si>
    <t>2 блюдо</t>
  </si>
  <si>
    <t>о/о**</t>
  </si>
  <si>
    <t>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</si>
  <si>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</si>
  <si>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</si>
  <si>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</si>
  <si>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</si>
  <si>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</si>
  <si>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</si>
  <si>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 xml:space="preserve"> 1 блюдо </t>
  </si>
  <si>
    <t>гарнир</t>
  </si>
  <si>
    <t>Хлеб ржаной</t>
  </si>
  <si>
    <t>МБОУ СОШ1</t>
  </si>
  <si>
    <t>Картофельное пюре с маслом</t>
  </si>
  <si>
    <t xml:space="preserve"> отд/с 7-11 лет</t>
  </si>
  <si>
    <t>Икра свекольная</t>
  </si>
  <si>
    <t>Рыба запеченная с сыром</t>
  </si>
  <si>
    <t>Компот фруктово-ягодный</t>
  </si>
  <si>
    <t>Хлеб  пшеничный</t>
  </si>
  <si>
    <t>Суп  томатный с курицей фасолью и овощами</t>
  </si>
  <si>
    <t>Мясо тушеное</t>
  </si>
  <si>
    <t>Рис отварной с маслом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</si>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</sst>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/>
    <xf numFmtId="0" fontId="2" fillId="2" borderId="2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3" fillId="2" borderId="23" xfId="0" applyFont="1" applyFill="1" applyBorder="1"/>
    <xf numFmtId="164" fontId="4" fillId="2" borderId="26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3" fillId="3" borderId="29" xfId="0" applyFont="1" applyFill="1" applyBorder="1"/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 wrapText="1"/>
    </xf>
    <xf numFmtId="0" fontId="2" fillId="4" borderId="23" xfId="0" applyFont="1" applyFill="1" applyBorder="1" applyAlignment="1">
      <alignment horizontal="center" wrapText="1"/>
    </xf>
    <xf numFmtId="0" fontId="6" fillId="4" borderId="20" xfId="1" applyFont="1" applyFill="1" applyBorder="1" applyAlignment="1">
      <alignment horizontal="center"/>
    </xf>
    <xf numFmtId="0" fontId="6" fillId="4" borderId="18" xfId="1" applyFont="1" applyFill="1" applyBorder="1" applyAlignment="1">
      <alignment horizontal="center"/>
    </xf>
    <xf numFmtId="0" fontId="6" fillId="4" borderId="22" xfId="1" applyFont="1" applyFill="1" applyBorder="1" applyAlignment="1">
      <alignment horizontal="center"/>
    </xf>
    <xf numFmtId="0" fontId="6" fillId="4" borderId="26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4" borderId="19" xfId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2" fillId="4" borderId="24" xfId="0" applyFont="1" applyFill="1" applyBorder="1" applyAlignment="1"/>
    <xf numFmtId="0" fontId="3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left"/>
    </xf>
    <xf numFmtId="0" fontId="2" fillId="4" borderId="23" xfId="0" applyFont="1" applyFill="1" applyBorder="1" applyAlignment="1">
      <alignment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/>
    <xf numFmtId="0" fontId="6" fillId="0" borderId="26" xfId="0" applyFont="1" applyBorder="1" applyAlignment="1">
      <alignment horizontal="center"/>
    </xf>
    <xf numFmtId="0" fontId="6" fillId="4" borderId="24" xfId="1" applyFont="1" applyFill="1" applyBorder="1" applyAlignment="1">
      <alignment horizontal="center"/>
    </xf>
    <xf numFmtId="164" fontId="6" fillId="4" borderId="26" xfId="0" applyNumberFormat="1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164" fontId="2" fillId="4" borderId="39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7" fillId="4" borderId="28" xfId="0" applyNumberFormat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/>
    <xf numFmtId="0" fontId="6" fillId="0" borderId="20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24" xfId="0" applyFont="1" applyFill="1" applyBorder="1" applyAlignment="1">
      <alignment horizontal="left" wrapText="1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"/>
  <sheetViews>
    <sheetView tabSelected="1" topLeftCell="B1" zoomScale="80" zoomScaleNormal="80" workbookViewId="0">
      <selection activeCell="H2" sqref="H2"/>
    </sheetView>
  </sheetViews>
  <sheetFormatPr defaultRowHeight="15"/>
  <cols>
    <col min="2" max="2" width="19.7109375" customWidth="1"/>
    <col min="3" max="3" width="16" customWidth="1"/>
    <col min="4" max="4" width="35.42578125" customWidth="1"/>
    <col min="6" max="6" width="17" customWidth="1"/>
    <col min="10" max="10" width="11.140625" customWidth="1"/>
  </cols>
  <sheetData>
    <row r="2" spans="1:18" ht="15.75">
      <c r="A2" s="1"/>
      <c r="B2" s="2" t="s">
        <v>37</v>
      </c>
      <c r="C2" s="2" t="s">
        <v>39</v>
      </c>
      <c r="D2" s="5">
        <v>1</v>
      </c>
      <c r="E2" s="4" t="s">
        <v>0</v>
      </c>
      <c r="F2" s="158">
        <v>45015</v>
      </c>
      <c r="G2" s="3"/>
      <c r="H2" s="6"/>
      <c r="I2" s="6"/>
      <c r="J2" s="4"/>
      <c r="K2" s="1"/>
      <c r="L2" s="6"/>
      <c r="M2" s="6"/>
      <c r="N2" s="6"/>
      <c r="O2" s="6"/>
      <c r="P2" s="6"/>
      <c r="Q2" s="6"/>
      <c r="R2" s="6"/>
    </row>
    <row r="3" spans="1:18" ht="16.5" thickBot="1">
      <c r="A3" s="7"/>
      <c r="B3" s="8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>
      <c r="A4" s="9"/>
      <c r="B4" s="10" t="s">
        <v>1</v>
      </c>
      <c r="C4" s="11"/>
      <c r="D4" s="12"/>
      <c r="E4" s="9"/>
      <c r="F4" s="13"/>
      <c r="G4" s="14" t="s">
        <v>2</v>
      </c>
      <c r="H4" s="14"/>
      <c r="I4" s="14"/>
      <c r="J4" s="15" t="s">
        <v>3</v>
      </c>
      <c r="K4" s="160" t="s">
        <v>4</v>
      </c>
      <c r="L4" s="161"/>
      <c r="M4" s="161"/>
      <c r="N4" s="162"/>
      <c r="O4" s="163" t="s">
        <v>5</v>
      </c>
      <c r="P4" s="164"/>
      <c r="Q4" s="164"/>
      <c r="R4" s="165"/>
    </row>
    <row r="5" spans="1:18" ht="16.5" thickBot="1">
      <c r="A5" s="16"/>
      <c r="B5" s="17" t="s">
        <v>6</v>
      </c>
      <c r="C5" s="18" t="s">
        <v>7</v>
      </c>
      <c r="D5" s="19" t="s">
        <v>8</v>
      </c>
      <c r="E5" s="16" t="s">
        <v>9</v>
      </c>
      <c r="F5" s="20" t="s">
        <v>10</v>
      </c>
      <c r="G5" s="21" t="s">
        <v>11</v>
      </c>
      <c r="H5" s="22" t="s">
        <v>12</v>
      </c>
      <c r="I5" s="23" t="s">
        <v>13</v>
      </c>
      <c r="J5" s="24" t="s">
        <v>14</v>
      </c>
      <c r="K5" s="25" t="s">
        <v>15</v>
      </c>
      <c r="L5" s="26" t="s">
        <v>16</v>
      </c>
      <c r="M5" s="26" t="s">
        <v>17</v>
      </c>
      <c r="N5" s="27" t="s">
        <v>18</v>
      </c>
      <c r="O5" s="28" t="s">
        <v>19</v>
      </c>
      <c r="P5" s="26" t="s">
        <v>20</v>
      </c>
      <c r="Q5" s="26" t="s">
        <v>21</v>
      </c>
      <c r="R5" s="27" t="s">
        <v>22</v>
      </c>
    </row>
    <row r="6" spans="1:18" ht="15.75">
      <c r="A6" s="29"/>
      <c r="B6" s="30"/>
      <c r="C6" s="31"/>
      <c r="D6" s="32"/>
      <c r="E6" s="33"/>
      <c r="F6" s="34"/>
      <c r="G6" s="35"/>
      <c r="H6" s="36"/>
      <c r="I6" s="37"/>
      <c r="J6" s="38"/>
      <c r="K6" s="39"/>
      <c r="L6" s="36"/>
      <c r="M6" s="36"/>
      <c r="N6" s="40"/>
      <c r="O6" s="35"/>
      <c r="P6" s="36"/>
      <c r="Q6" s="36"/>
      <c r="R6" s="40"/>
    </row>
    <row r="7" spans="1:18" ht="41.25" customHeight="1">
      <c r="A7" s="54" t="s">
        <v>26</v>
      </c>
      <c r="B7" s="150"/>
      <c r="C7" s="51" t="s">
        <v>25</v>
      </c>
      <c r="D7" s="159" t="s">
        <v>41</v>
      </c>
      <c r="E7" s="54">
        <v>90</v>
      </c>
      <c r="F7" s="151"/>
      <c r="G7" s="152">
        <v>19.260000000000002</v>
      </c>
      <c r="H7" s="153">
        <v>3.42</v>
      </c>
      <c r="I7" s="154">
        <v>3.15</v>
      </c>
      <c r="J7" s="155">
        <v>120.87</v>
      </c>
      <c r="K7" s="156">
        <v>0.06</v>
      </c>
      <c r="L7" s="153">
        <v>3.98</v>
      </c>
      <c r="M7" s="153">
        <v>0.01</v>
      </c>
      <c r="N7" s="157">
        <v>0.83</v>
      </c>
      <c r="O7" s="152">
        <v>21.32</v>
      </c>
      <c r="P7" s="153">
        <v>76.22</v>
      </c>
      <c r="Q7" s="153">
        <v>22.3</v>
      </c>
      <c r="R7" s="157">
        <v>0.96</v>
      </c>
    </row>
    <row r="8" spans="1:18" ht="31.5" customHeight="1">
      <c r="A8" s="49"/>
      <c r="B8" s="50"/>
      <c r="C8" s="51"/>
      <c r="D8" s="52" t="s">
        <v>38</v>
      </c>
      <c r="E8" s="53">
        <v>150</v>
      </c>
      <c r="F8" s="54"/>
      <c r="G8" s="55">
        <v>3.3</v>
      </c>
      <c r="H8" s="56">
        <v>7.8</v>
      </c>
      <c r="I8" s="57">
        <v>22.35</v>
      </c>
      <c r="J8" s="58">
        <v>173.1</v>
      </c>
      <c r="K8" s="59">
        <v>0.08</v>
      </c>
      <c r="L8" s="56">
        <v>0</v>
      </c>
      <c r="M8" s="56">
        <v>0</v>
      </c>
      <c r="N8" s="60">
        <v>2.0699999999999998</v>
      </c>
      <c r="O8" s="55">
        <v>13.05</v>
      </c>
      <c r="P8" s="56">
        <v>58.34</v>
      </c>
      <c r="Q8" s="56">
        <v>22.53</v>
      </c>
      <c r="R8" s="60">
        <v>1.25</v>
      </c>
    </row>
    <row r="9" spans="1:18" ht="64.5" customHeight="1">
      <c r="A9" s="49"/>
      <c r="B9" s="61"/>
      <c r="C9" s="31" t="s">
        <v>27</v>
      </c>
      <c r="D9" s="62" t="s">
        <v>42</v>
      </c>
      <c r="E9" s="63">
        <v>200</v>
      </c>
      <c r="F9" s="32"/>
      <c r="G9" s="39">
        <v>0.23</v>
      </c>
      <c r="H9" s="36">
        <v>0.11</v>
      </c>
      <c r="I9" s="40">
        <v>12.95</v>
      </c>
      <c r="J9" s="64">
        <v>54.16</v>
      </c>
      <c r="K9" s="65">
        <v>0</v>
      </c>
      <c r="L9" s="66">
        <v>4.4000000000000004</v>
      </c>
      <c r="M9" s="66">
        <v>0</v>
      </c>
      <c r="N9" s="67">
        <v>0.32</v>
      </c>
      <c r="O9" s="68">
        <v>0.4</v>
      </c>
      <c r="P9" s="66">
        <v>0</v>
      </c>
      <c r="Q9" s="66">
        <v>0</v>
      </c>
      <c r="R9" s="67">
        <v>0.04</v>
      </c>
    </row>
    <row r="10" spans="1:18" ht="24.75" customHeight="1">
      <c r="A10" s="69"/>
      <c r="B10" s="57">
        <v>119</v>
      </c>
      <c r="C10" s="31" t="s">
        <v>28</v>
      </c>
      <c r="D10" s="32" t="s">
        <v>43</v>
      </c>
      <c r="E10" s="70">
        <v>20</v>
      </c>
      <c r="F10" s="71"/>
      <c r="G10" s="35">
        <v>1.4</v>
      </c>
      <c r="H10" s="36">
        <v>0.14000000000000001</v>
      </c>
      <c r="I10" s="37">
        <v>8.8000000000000007</v>
      </c>
      <c r="J10" s="38">
        <v>48</v>
      </c>
      <c r="K10" s="39">
        <v>0.03</v>
      </c>
      <c r="L10" s="36">
        <v>0</v>
      </c>
      <c r="M10" s="36">
        <v>0</v>
      </c>
      <c r="N10" s="40">
        <v>0.05</v>
      </c>
      <c r="O10" s="35">
        <v>11.1</v>
      </c>
      <c r="P10" s="36">
        <v>65.400000000000006</v>
      </c>
      <c r="Q10" s="36">
        <v>19.5</v>
      </c>
      <c r="R10" s="40">
        <v>0.84</v>
      </c>
    </row>
    <row r="11" spans="1:18" ht="15.75">
      <c r="A11" s="49"/>
      <c r="B11" s="30">
        <v>120</v>
      </c>
      <c r="C11" s="31" t="s">
        <v>30</v>
      </c>
      <c r="D11" s="32" t="s">
        <v>31</v>
      </c>
      <c r="E11" s="70">
        <v>20</v>
      </c>
      <c r="F11" s="71"/>
      <c r="G11" s="35">
        <v>1.1399999999999999</v>
      </c>
      <c r="H11" s="36">
        <v>0.22</v>
      </c>
      <c r="I11" s="37">
        <v>7.44</v>
      </c>
      <c r="J11" s="38">
        <v>36.26</v>
      </c>
      <c r="K11" s="39">
        <v>0.02</v>
      </c>
      <c r="L11" s="36">
        <v>0.08</v>
      </c>
      <c r="M11" s="36">
        <v>0</v>
      </c>
      <c r="N11" s="40">
        <v>0.06</v>
      </c>
      <c r="O11" s="35">
        <v>6.8</v>
      </c>
      <c r="P11" s="36">
        <v>24</v>
      </c>
      <c r="Q11" s="36">
        <v>8.1999999999999993</v>
      </c>
      <c r="R11" s="40">
        <v>0.46</v>
      </c>
    </row>
    <row r="12" spans="1:18" ht="15.75">
      <c r="A12" s="41" t="s">
        <v>24</v>
      </c>
      <c r="B12" s="72"/>
      <c r="C12" s="73"/>
      <c r="D12" s="74" t="s">
        <v>32</v>
      </c>
      <c r="E12" s="75">
        <f>E6++E8+E9+E10+E11</f>
        <v>390</v>
      </c>
      <c r="F12" s="41"/>
      <c r="G12" s="41">
        <f t="shared" ref="G12:Q12" si="0">G6+G8+G9+G10+G11</f>
        <v>6.0699999999999994</v>
      </c>
      <c r="H12" s="41">
        <f t="shared" si="0"/>
        <v>8.2700000000000014</v>
      </c>
      <c r="I12" s="41">
        <f t="shared" si="0"/>
        <v>51.539999999999992</v>
      </c>
      <c r="J12" s="41">
        <f t="shared" si="0"/>
        <v>311.52</v>
      </c>
      <c r="K12" s="41">
        <f t="shared" si="0"/>
        <v>0.13</v>
      </c>
      <c r="L12" s="41">
        <f t="shared" si="0"/>
        <v>4.4800000000000004</v>
      </c>
      <c r="M12" s="41">
        <f t="shared" si="0"/>
        <v>0</v>
      </c>
      <c r="N12" s="41">
        <f t="shared" si="0"/>
        <v>2.4999999999999996</v>
      </c>
      <c r="O12" s="41">
        <f t="shared" si="0"/>
        <v>31.35</v>
      </c>
      <c r="P12" s="41">
        <f t="shared" si="0"/>
        <v>147.74</v>
      </c>
      <c r="Q12" s="41">
        <f t="shared" si="0"/>
        <v>50.230000000000004</v>
      </c>
      <c r="R12" s="76" t="e">
        <f>R6+#REF!+R8+R9+R10+R11</f>
        <v>#REF!</v>
      </c>
    </row>
    <row r="13" spans="1:18" ht="15.75">
      <c r="A13" s="47" t="s">
        <v>26</v>
      </c>
      <c r="B13" s="77"/>
      <c r="C13" s="48"/>
      <c r="D13" s="78" t="s">
        <v>32</v>
      </c>
      <c r="E13" s="79">
        <f>E6+E7+E8+E9+E10+E11</f>
        <v>480</v>
      </c>
      <c r="F13" s="47"/>
      <c r="G13" s="47">
        <f t="shared" ref="G13:R13" si="1">G6+G7+G8+G9+G10+G11</f>
        <v>25.330000000000002</v>
      </c>
      <c r="H13" s="47">
        <f t="shared" si="1"/>
        <v>11.69</v>
      </c>
      <c r="I13" s="47">
        <f t="shared" si="1"/>
        <v>54.69</v>
      </c>
      <c r="J13" s="80">
        <f t="shared" si="1"/>
        <v>432.39</v>
      </c>
      <c r="K13" s="81">
        <f t="shared" si="1"/>
        <v>0.19</v>
      </c>
      <c r="L13" s="82">
        <f t="shared" si="1"/>
        <v>8.4600000000000009</v>
      </c>
      <c r="M13" s="82">
        <f t="shared" si="1"/>
        <v>0.01</v>
      </c>
      <c r="N13" s="83">
        <f t="shared" si="1"/>
        <v>3.3299999999999996</v>
      </c>
      <c r="O13" s="84">
        <f t="shared" si="1"/>
        <v>52.67</v>
      </c>
      <c r="P13" s="82">
        <f t="shared" si="1"/>
        <v>223.96</v>
      </c>
      <c r="Q13" s="82">
        <f t="shared" si="1"/>
        <v>72.53</v>
      </c>
      <c r="R13" s="83">
        <f t="shared" si="1"/>
        <v>3.55</v>
      </c>
    </row>
    <row r="14" spans="1:18" ht="15.75">
      <c r="A14" s="41" t="s">
        <v>24</v>
      </c>
      <c r="B14" s="85"/>
      <c r="C14" s="73"/>
      <c r="D14" s="74" t="s">
        <v>33</v>
      </c>
      <c r="E14" s="41"/>
      <c r="F14" s="86"/>
      <c r="G14" s="42"/>
      <c r="H14" s="43"/>
      <c r="I14" s="44"/>
      <c r="J14" s="87">
        <f>J12/23.5</f>
        <v>13.256170212765957</v>
      </c>
      <c r="K14" s="45"/>
      <c r="L14" s="43"/>
      <c r="M14" s="43"/>
      <c r="N14" s="46"/>
      <c r="O14" s="42"/>
      <c r="P14" s="43"/>
      <c r="Q14" s="43"/>
      <c r="R14" s="46"/>
    </row>
    <row r="15" spans="1:18" ht="16.5" thickBot="1">
      <c r="A15" s="47" t="s">
        <v>26</v>
      </c>
      <c r="B15" s="88"/>
      <c r="C15" s="89"/>
      <c r="D15" s="90" t="s">
        <v>33</v>
      </c>
      <c r="E15" s="91"/>
      <c r="F15" s="92"/>
      <c r="G15" s="93"/>
      <c r="H15" s="94"/>
      <c r="I15" s="95"/>
      <c r="J15" s="96">
        <f>J13/23.5</f>
        <v>18.399574468085106</v>
      </c>
      <c r="K15" s="97"/>
      <c r="L15" s="98"/>
      <c r="M15" s="98"/>
      <c r="N15" s="99"/>
      <c r="O15" s="100"/>
      <c r="P15" s="98"/>
      <c r="Q15" s="98"/>
      <c r="R15" s="99"/>
    </row>
    <row r="16" spans="1:18" ht="15.75">
      <c r="A16" s="101"/>
      <c r="B16" s="29"/>
      <c r="C16" s="31" t="s">
        <v>23</v>
      </c>
      <c r="D16" s="102" t="s">
        <v>40</v>
      </c>
      <c r="E16" s="103">
        <v>60</v>
      </c>
      <c r="F16" s="29"/>
      <c r="G16" s="104">
        <v>1.26</v>
      </c>
      <c r="H16" s="105">
        <v>4.26</v>
      </c>
      <c r="I16" s="106">
        <v>7.26</v>
      </c>
      <c r="J16" s="107">
        <v>72.48</v>
      </c>
      <c r="K16" s="108"/>
      <c r="L16" s="105"/>
      <c r="M16" s="105"/>
      <c r="N16" s="106"/>
      <c r="O16" s="108"/>
      <c r="P16" s="105"/>
      <c r="Q16" s="105"/>
      <c r="R16" s="109"/>
    </row>
    <row r="17" spans="1:18" ht="44.25" customHeight="1">
      <c r="A17" s="49"/>
      <c r="B17" s="110"/>
      <c r="C17" s="111" t="s">
        <v>34</v>
      </c>
      <c r="D17" s="112" t="s">
        <v>44</v>
      </c>
      <c r="E17" s="113">
        <v>200</v>
      </c>
      <c r="F17" s="49"/>
      <c r="G17" s="114">
        <v>5.74</v>
      </c>
      <c r="H17" s="115">
        <v>8.7799999999999994</v>
      </c>
      <c r="I17" s="116">
        <v>8.74</v>
      </c>
      <c r="J17" s="117">
        <v>138.04</v>
      </c>
      <c r="K17" s="118">
        <v>0.08</v>
      </c>
      <c r="L17" s="115">
        <v>4.28</v>
      </c>
      <c r="M17" s="115">
        <v>0.18</v>
      </c>
      <c r="N17" s="116">
        <v>2.2599999999999998</v>
      </c>
      <c r="O17" s="118">
        <v>55.2</v>
      </c>
      <c r="P17" s="115">
        <v>91.66</v>
      </c>
      <c r="Q17" s="115">
        <v>24.08</v>
      </c>
      <c r="R17" s="119">
        <v>1.0900000000000001</v>
      </c>
    </row>
    <row r="18" spans="1:18" ht="36.75" customHeight="1">
      <c r="A18" s="49"/>
      <c r="B18" s="110"/>
      <c r="C18" s="111" t="s">
        <v>25</v>
      </c>
      <c r="D18" s="112" t="s">
        <v>45</v>
      </c>
      <c r="E18" s="113">
        <v>90</v>
      </c>
      <c r="F18" s="49"/>
      <c r="G18" s="68">
        <v>17.989999999999998</v>
      </c>
      <c r="H18" s="66">
        <v>16.59</v>
      </c>
      <c r="I18" s="120">
        <v>2.87</v>
      </c>
      <c r="J18" s="121">
        <v>232.87</v>
      </c>
      <c r="K18" s="65">
        <v>0.19</v>
      </c>
      <c r="L18" s="66">
        <v>1.1100000000000001</v>
      </c>
      <c r="M18" s="66">
        <v>11.06</v>
      </c>
      <c r="N18" s="120">
        <v>0.3</v>
      </c>
      <c r="O18" s="65">
        <v>24.12</v>
      </c>
      <c r="P18" s="66">
        <v>138.6</v>
      </c>
      <c r="Q18" s="66">
        <v>20.7</v>
      </c>
      <c r="R18" s="67">
        <v>1.35</v>
      </c>
    </row>
    <row r="19" spans="1:18" ht="33.75" customHeight="1">
      <c r="A19" s="49"/>
      <c r="B19" s="110"/>
      <c r="C19" s="111" t="s">
        <v>35</v>
      </c>
      <c r="D19" s="122" t="s">
        <v>46</v>
      </c>
      <c r="E19" s="49">
        <v>150</v>
      </c>
      <c r="F19" s="49"/>
      <c r="G19" s="68">
        <v>3.3</v>
      </c>
      <c r="H19" s="66">
        <v>4.95</v>
      </c>
      <c r="I19" s="120">
        <v>32.25</v>
      </c>
      <c r="J19" s="121">
        <v>186.45</v>
      </c>
      <c r="K19" s="65">
        <v>0.03</v>
      </c>
      <c r="L19" s="66">
        <v>0</v>
      </c>
      <c r="M19" s="66">
        <v>0</v>
      </c>
      <c r="N19" s="120">
        <v>1.72</v>
      </c>
      <c r="O19" s="65">
        <v>4.95</v>
      </c>
      <c r="P19" s="66">
        <v>79.83</v>
      </c>
      <c r="Q19" s="66">
        <v>26.52</v>
      </c>
      <c r="R19" s="67">
        <v>0.52</v>
      </c>
    </row>
    <row r="20" spans="1:18" ht="47.25" customHeight="1">
      <c r="A20" s="123"/>
      <c r="B20" s="49"/>
      <c r="C20" s="124" t="s">
        <v>27</v>
      </c>
      <c r="D20" s="125" t="s">
        <v>47</v>
      </c>
      <c r="E20" s="126">
        <v>200</v>
      </c>
      <c r="F20" s="127"/>
      <c r="G20" s="39">
        <v>0.37</v>
      </c>
      <c r="H20" s="36">
        <v>0</v>
      </c>
      <c r="I20" s="40">
        <v>14.85</v>
      </c>
      <c r="J20" s="128">
        <v>59.48</v>
      </c>
      <c r="K20" s="39">
        <v>0</v>
      </c>
      <c r="L20" s="36">
        <v>2</v>
      </c>
      <c r="M20" s="36">
        <v>0</v>
      </c>
      <c r="N20" s="37">
        <v>0.1</v>
      </c>
      <c r="O20" s="39">
        <v>6.74</v>
      </c>
      <c r="P20" s="36">
        <v>5.74</v>
      </c>
      <c r="Q20" s="36">
        <v>2.96</v>
      </c>
      <c r="R20" s="40">
        <v>0.2</v>
      </c>
    </row>
    <row r="21" spans="1:18" ht="15.75">
      <c r="A21" s="123"/>
      <c r="B21" s="129">
        <v>119</v>
      </c>
      <c r="C21" s="111" t="s">
        <v>29</v>
      </c>
      <c r="D21" s="122" t="s">
        <v>29</v>
      </c>
      <c r="E21" s="49">
        <v>20</v>
      </c>
      <c r="F21" s="49"/>
      <c r="G21" s="35">
        <v>1.4</v>
      </c>
      <c r="H21" s="36">
        <v>0.14000000000000001</v>
      </c>
      <c r="I21" s="37">
        <v>8.8000000000000007</v>
      </c>
      <c r="J21" s="38">
        <v>48</v>
      </c>
      <c r="K21" s="65">
        <v>0.03</v>
      </c>
      <c r="L21" s="66">
        <v>0</v>
      </c>
      <c r="M21" s="66">
        <v>0</v>
      </c>
      <c r="N21" s="120">
        <v>0.05</v>
      </c>
      <c r="O21" s="65">
        <v>11.1</v>
      </c>
      <c r="P21" s="66">
        <v>65.400000000000006</v>
      </c>
      <c r="Q21" s="66">
        <v>19.5</v>
      </c>
      <c r="R21" s="67">
        <v>0.84</v>
      </c>
    </row>
    <row r="22" spans="1:18" ht="15.75">
      <c r="A22" s="49"/>
      <c r="B22" s="129">
        <v>120</v>
      </c>
      <c r="C22" s="111" t="s">
        <v>36</v>
      </c>
      <c r="D22" s="122" t="s">
        <v>36</v>
      </c>
      <c r="E22" s="49">
        <v>20</v>
      </c>
      <c r="F22" s="49"/>
      <c r="G22" s="68">
        <v>1.1399999999999999</v>
      </c>
      <c r="H22" s="66">
        <v>0.22</v>
      </c>
      <c r="I22" s="120">
        <v>7.44</v>
      </c>
      <c r="J22" s="130">
        <v>36.26</v>
      </c>
      <c r="K22" s="65">
        <v>0.02</v>
      </c>
      <c r="L22" s="66">
        <v>0.08</v>
      </c>
      <c r="M22" s="66">
        <v>0</v>
      </c>
      <c r="N22" s="120">
        <v>0.06</v>
      </c>
      <c r="O22" s="65">
        <v>6.8</v>
      </c>
      <c r="P22" s="66">
        <v>24</v>
      </c>
      <c r="Q22" s="66">
        <v>8.1999999999999993</v>
      </c>
      <c r="R22" s="67">
        <v>0.46</v>
      </c>
    </row>
    <row r="23" spans="1:18" ht="15.75">
      <c r="A23" s="49"/>
      <c r="B23" s="131"/>
      <c r="C23" s="132"/>
      <c r="D23" s="133" t="s">
        <v>32</v>
      </c>
      <c r="E23" s="134">
        <f>E16+E18+E19+E20+E21+E22+210</f>
        <v>750</v>
      </c>
      <c r="F23" s="135"/>
      <c r="G23" s="135">
        <f t="shared" ref="G23:R23" si="2">G16+G17+G18+G19+G20+G21+G22</f>
        <v>31.2</v>
      </c>
      <c r="H23" s="135">
        <f t="shared" si="2"/>
        <v>34.94</v>
      </c>
      <c r="I23" s="135">
        <f t="shared" si="2"/>
        <v>82.21</v>
      </c>
      <c r="J23" s="136">
        <f t="shared" si="2"/>
        <v>773.57999999999993</v>
      </c>
      <c r="K23" s="137">
        <f t="shared" si="2"/>
        <v>0.35000000000000009</v>
      </c>
      <c r="L23" s="138">
        <f t="shared" si="2"/>
        <v>7.4700000000000006</v>
      </c>
      <c r="M23" s="138">
        <f t="shared" si="2"/>
        <v>11.24</v>
      </c>
      <c r="N23" s="139">
        <f t="shared" si="2"/>
        <v>4.4899999999999984</v>
      </c>
      <c r="O23" s="137">
        <f t="shared" si="2"/>
        <v>108.91</v>
      </c>
      <c r="P23" s="138">
        <f t="shared" si="2"/>
        <v>405.23</v>
      </c>
      <c r="Q23" s="138">
        <f t="shared" si="2"/>
        <v>101.96</v>
      </c>
      <c r="R23" s="140">
        <f t="shared" si="2"/>
        <v>4.4600000000000009</v>
      </c>
    </row>
    <row r="24" spans="1:18" ht="16.5" thickBot="1">
      <c r="A24" s="141"/>
      <c r="B24" s="142"/>
      <c r="C24" s="141"/>
      <c r="D24" s="143" t="s">
        <v>33</v>
      </c>
      <c r="E24" s="141"/>
      <c r="F24" s="141"/>
      <c r="G24" s="144"/>
      <c r="H24" s="145"/>
      <c r="I24" s="146"/>
      <c r="J24" s="147">
        <f>J23/23.5</f>
        <v>32.918297872340425</v>
      </c>
      <c r="K24" s="148"/>
      <c r="L24" s="145"/>
      <c r="M24" s="145"/>
      <c r="N24" s="146"/>
      <c r="O24" s="148"/>
      <c r="P24" s="145"/>
      <c r="Q24" s="145"/>
      <c r="R24" s="149"/>
    </row>
  </sheetData>
  <mergeCells count="2"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2023-03-14T06:25:12Z</dcterms:modified>
</cp:coreProperties>
</file>